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enporyutsuunetbiz-my.sharepoint.com/personal/takahashi_yusei01_tenpo_biz/Documents/サービスサイト/コラム作成/画像作成/飲食店経営/"/>
    </mc:Choice>
  </mc:AlternateContent>
  <xr:revisionPtr revIDLastSave="339" documentId="8_{FD4CB81E-8B7D-47AC-812B-1884C4246BFC}" xr6:coauthVersionLast="47" xr6:coauthVersionMax="47" xr10:uidLastSave="{66BD0BEE-FD46-40CA-979A-A941AA6D70B2}"/>
  <bookViews>
    <workbookView xWindow="-120" yWindow="-120" windowWidth="29040" windowHeight="15720" xr2:uid="{00000000-000D-0000-FFFF-FFFF00000000}"/>
  </bookViews>
  <sheets>
    <sheet name="資金繰り表_改善版" sheetId="4" r:id="rId1"/>
    <sheet name="使い方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31" i="4" s="1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B27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B12" i="4"/>
  <c r="C12" i="4"/>
  <c r="D12" i="4"/>
  <c r="E12" i="4"/>
  <c r="F12" i="4"/>
  <c r="G12" i="4"/>
  <c r="H12" i="4"/>
  <c r="H25" i="4" s="1"/>
  <c r="I12" i="4"/>
  <c r="J12" i="4"/>
  <c r="K12" i="4"/>
  <c r="L12" i="4"/>
  <c r="M12" i="4"/>
  <c r="N12" i="4"/>
  <c r="N25" i="4" s="1"/>
  <c r="E25" i="4" l="1"/>
  <c r="L5" i="4"/>
  <c r="L31" i="4" s="1"/>
  <c r="K5" i="4"/>
  <c r="K31" i="4" s="1"/>
  <c r="J5" i="4"/>
  <c r="J31" i="4" s="1"/>
  <c r="I5" i="4"/>
  <c r="I31" i="4" s="1"/>
  <c r="H5" i="4"/>
  <c r="H31" i="4" s="1"/>
  <c r="G5" i="4"/>
  <c r="G31" i="4" s="1"/>
  <c r="C5" i="4"/>
  <c r="C31" i="4" s="1"/>
  <c r="N5" i="4"/>
  <c r="N31" i="4" s="1"/>
  <c r="M5" i="4"/>
  <c r="M31" i="4" s="1"/>
  <c r="F5" i="4"/>
  <c r="F31" i="4" s="1"/>
  <c r="D5" i="4"/>
  <c r="D31" i="4" s="1"/>
  <c r="B5" i="4"/>
  <c r="B31" i="4" s="1"/>
  <c r="B25" i="4"/>
  <c r="B28" i="4" s="1"/>
  <c r="B32" i="4" s="1"/>
  <c r="L25" i="4"/>
  <c r="I25" i="4"/>
  <c r="G25" i="4"/>
  <c r="F25" i="4"/>
  <c r="D25" i="4"/>
  <c r="C25" i="4"/>
  <c r="M25" i="4"/>
  <c r="J25" i="4"/>
  <c r="K25" i="4"/>
  <c r="B29" i="4" l="1"/>
  <c r="C27" i="4"/>
  <c r="C28" i="4" s="1"/>
  <c r="D27" i="4" s="1"/>
  <c r="D28" i="4" s="1"/>
  <c r="C29" i="4" l="1"/>
  <c r="C32" i="4"/>
  <c r="E27" i="4"/>
  <c r="E28" i="4" s="1"/>
  <c r="D32" i="4"/>
  <c r="D29" i="4"/>
  <c r="F27" i="4" l="1"/>
  <c r="F28" i="4" s="1"/>
  <c r="E32" i="4"/>
  <c r="E29" i="4"/>
  <c r="G27" i="4" l="1"/>
  <c r="G28" i="4" s="1"/>
  <c r="F32" i="4"/>
  <c r="F29" i="4"/>
  <c r="H27" i="4" l="1"/>
  <c r="H28" i="4" s="1"/>
  <c r="G29" i="4"/>
  <c r="G32" i="4"/>
  <c r="I27" i="4" l="1"/>
  <c r="I28" i="4" s="1"/>
  <c r="H29" i="4"/>
  <c r="H32" i="4"/>
  <c r="J27" i="4" l="1"/>
  <c r="J28" i="4" s="1"/>
  <c r="I32" i="4"/>
  <c r="I29" i="4"/>
  <c r="K27" i="4" l="1"/>
  <c r="K28" i="4" s="1"/>
  <c r="J29" i="4"/>
  <c r="J32" i="4"/>
  <c r="L27" i="4" l="1"/>
  <c r="L28" i="4" s="1"/>
  <c r="K32" i="4"/>
  <c r="K29" i="4"/>
  <c r="M27" i="4" l="1"/>
  <c r="M28" i="4" s="1"/>
  <c r="L29" i="4"/>
  <c r="L32" i="4"/>
  <c r="N27" i="4" l="1"/>
  <c r="N28" i="4" s="1"/>
  <c r="M32" i="4"/>
  <c r="M29" i="4"/>
  <c r="N32" i="4" l="1"/>
  <c r="N29" i="4"/>
</calcChain>
</file>

<file path=xl/sharedStrings.xml><?xml version="1.0" encoding="utf-8"?>
<sst xmlns="http://schemas.openxmlformats.org/spreadsheetml/2006/main" count="58" uniqueCount="42">
  <si>
    <t>項目</t>
  </si>
  <si>
    <t>【入金】</t>
  </si>
  <si>
    <t>現金売上（入金）</t>
  </si>
  <si>
    <t>クレカ入金</t>
  </si>
  <si>
    <t>デリバリー入金</t>
  </si>
  <si>
    <t>その他入金</t>
  </si>
  <si>
    <t>入金合計</t>
  </si>
  <si>
    <t>【支出】</t>
  </si>
  <si>
    <t>食材仕入</t>
  </si>
  <si>
    <t>人件費（給与・外注）</t>
  </si>
  <si>
    <t>家賃</t>
  </si>
  <si>
    <t>水道光熱費</t>
  </si>
  <si>
    <t>広告・販促</t>
  </si>
  <si>
    <t>税金・社保</t>
  </si>
  <si>
    <t>借入返済</t>
  </si>
  <si>
    <t>その他支出</t>
  </si>
  <si>
    <t>支出合計</t>
  </si>
  <si>
    <t>期首残高</t>
  </si>
  <si>
    <t>期末残高</t>
  </si>
  <si>
    <t>余裕額（期末−最低残高）</t>
  </si>
  <si>
    <t>📅 開始週（月曜日）</t>
  </si>
  <si>
    <t>💰 期首残高</t>
  </si>
  <si>
    <t>⚠️ 最低残高</t>
  </si>
  <si>
    <t>PayPay入金</t>
  </si>
  <si>
    <t>週次収支（入金−支出）</t>
  </si>
  <si>
    <t>📖 使い方ガイド</t>
  </si>
  <si>
    <t>① B3に開始週の日付（月曜日）を入力</t>
  </si>
  <si>
    <t>② E3に期首残高（現在の口座残高）を入力</t>
  </si>
  <si>
    <t>③ H3に最低残高（下回りたくない金額）を入力</t>
  </si>
  <si>
    <t>④ 青いセル（入金）・赤いセル（支出）に予定金額を入力</t>
  </si>
  <si>
    <t>⑤ 期末残高が最低残高を下回る週は赤く表示されます</t>
  </si>
  <si>
    <t>💡 ポイント</t>
  </si>
  <si>
    <t>・PayPay入金は入金される週にまとめて記入</t>
  </si>
  <si>
    <t>・見込み金額でOK（後で調整可能）</t>
  </si>
  <si>
    <t>・週1回の更新で資金繰りを把握できます</t>
  </si>
  <si>
    <t>🎨 色の凡例</t>
  </si>
  <si>
    <t>■ 入金項目（青系）</t>
  </si>
  <si>
    <t>■ 支出項目（赤系）</t>
  </si>
  <si>
    <t>■ 期末残高（紫系）</t>
  </si>
  <si>
    <t>⚠️ 残高不足警告（赤ハイライト）</t>
  </si>
  <si>
    <t>最低残高ライン</t>
  </si>
  <si>
    <t>【飲食店用】週次資金繰り表（13週）</t>
    <rPh sb="4" eb="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</si>
</sst>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rgb="FFFFFFFF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4"/>
      <color rgb="FF2E7D32"/>
      <name val="游ゴシック"/>
      <family val="3"/>
      <charset val="128"/>
    </font>
    <font>
      <b/>
      <sz val="11"/>
      <color rgb="FFFFFFFF"/>
      <name val="游ゴシック"/>
      <family val="3"/>
      <charset val="128"/>
    </font>
    <font>
      <b/>
      <sz val="11"/>
      <color rgb="FF1565C0"/>
      <name val="游ゴシック"/>
      <family val="3"/>
      <charset val="128"/>
    </font>
    <font>
      <b/>
      <sz val="11"/>
      <color rgb="FFFF9800"/>
      <name val="游ゴシック"/>
      <family val="3"/>
      <charset val="128"/>
    </font>
    <font>
      <b/>
      <sz val="11"/>
      <color rgb="FFC62828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rgb="FF1565C0"/>
      <name val="游ゴシック"/>
      <family val="3"/>
      <charset val="128"/>
    </font>
    <font>
      <sz val="11"/>
      <color rgb="FFC62828"/>
      <name val="游ゴシック"/>
      <family val="3"/>
      <charset val="128"/>
    </font>
    <font>
      <sz val="11"/>
      <color rgb="FF3F51B5"/>
      <name val="游ゴシック"/>
      <family val="3"/>
      <charset val="128"/>
    </font>
    <font>
      <sz val="11"/>
      <color rgb="FFF44336"/>
      <name val="游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2E7D32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37474F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rgb="FFFFEBEE"/>
        <bgColor indexed="64"/>
      </patternFill>
    </fill>
    <fill>
      <patternFill patternType="solid">
        <fgColor rgb="FFFFCDD2"/>
        <bgColor indexed="64"/>
      </patternFill>
    </fill>
    <fill>
      <patternFill patternType="solid">
        <fgColor rgb="FFFFF3E0"/>
        <bgColor indexed="64"/>
      </patternFill>
    </fill>
    <fill>
      <patternFill patternType="solid">
        <fgColor rgb="FFE8EAF6"/>
        <bgColor indexed="64"/>
      </patternFill>
    </fill>
    <fill>
      <patternFill patternType="solid">
        <fgColor rgb="FFC5CAE9"/>
        <bgColor indexed="64"/>
      </patternFill>
    </fill>
    <fill>
      <patternFill patternType="solid">
        <fgColor rgb="FFECEFF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2E7D32"/>
      </bottom>
      <diagonal/>
    </border>
    <border>
      <left style="thin">
        <color auto="1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auto="1"/>
      </right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rgb="FFE0E0E0"/>
      </right>
      <top/>
      <bottom style="thin">
        <color rgb="FFE0E0E0"/>
      </bottom>
      <diagonal/>
    </border>
    <border>
      <left style="thin">
        <color rgb="FFE0E0E0"/>
      </left>
      <right style="thin">
        <color rgb="FFE0E0E0"/>
      </right>
      <top/>
      <bottom style="thin">
        <color rgb="FFE0E0E0"/>
      </bottom>
      <diagonal/>
    </border>
    <border>
      <left style="thin">
        <color rgb="FFE0E0E0"/>
      </left>
      <right style="thin">
        <color auto="1"/>
      </right>
      <top/>
      <bottom style="thin">
        <color rgb="FFE0E0E0"/>
      </bottom>
      <diagonal/>
    </border>
    <border>
      <left style="thin">
        <color auto="1"/>
      </left>
      <right style="thin">
        <color rgb="FFE0E0E0"/>
      </right>
      <top style="thin">
        <color auto="1"/>
      </top>
      <bottom style="medium">
        <color rgb="FF37474F"/>
      </bottom>
      <diagonal/>
    </border>
    <border>
      <left style="thin">
        <color rgb="FFE0E0E0"/>
      </left>
      <right style="thin">
        <color rgb="FFE0E0E0"/>
      </right>
      <top style="thin">
        <color auto="1"/>
      </top>
      <bottom style="medium">
        <color rgb="FF37474F"/>
      </bottom>
      <diagonal/>
    </border>
    <border>
      <left style="thin">
        <color rgb="FFE0E0E0"/>
      </left>
      <right style="thin">
        <color auto="1"/>
      </right>
      <top style="thin">
        <color auto="1"/>
      </top>
      <bottom style="medium">
        <color rgb="FF37474F"/>
      </bottom>
      <diagonal/>
    </border>
    <border>
      <left style="thin">
        <color auto="1"/>
      </left>
      <right style="thin">
        <color rgb="FFE0E0E0"/>
      </right>
      <top style="thin">
        <color rgb="FFE0E0E0"/>
      </top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/>
      <diagonal/>
    </border>
    <border>
      <left style="thin">
        <color rgb="FFE0E0E0"/>
      </left>
      <right style="thin">
        <color auto="1"/>
      </right>
      <top style="thin">
        <color rgb="FFE0E0E0"/>
      </top>
      <bottom/>
      <diagonal/>
    </border>
    <border>
      <left style="thin">
        <color auto="1"/>
      </left>
      <right style="thin">
        <color rgb="FFE0E0E0"/>
      </right>
      <top style="medium">
        <color rgb="FF1565C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medium">
        <color rgb="FF1565C0"/>
      </top>
      <bottom style="thin">
        <color rgb="FFE0E0E0"/>
      </bottom>
      <diagonal/>
    </border>
    <border>
      <left style="thin">
        <color rgb="FFE0E0E0"/>
      </left>
      <right style="thin">
        <color auto="1"/>
      </right>
      <top style="medium">
        <color rgb="FF1565C0"/>
      </top>
      <bottom style="thin">
        <color rgb="FFE0E0E0"/>
      </bottom>
      <diagonal/>
    </border>
    <border>
      <left style="thin">
        <color auto="1"/>
      </left>
      <right style="thin">
        <color rgb="FFE0E0E0"/>
      </right>
      <top style="medium">
        <color rgb="FFC62828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medium">
        <color rgb="FFC62828"/>
      </top>
      <bottom style="thin">
        <color rgb="FFE0E0E0"/>
      </bottom>
      <diagonal/>
    </border>
    <border>
      <left style="thin">
        <color rgb="FFE0E0E0"/>
      </left>
      <right style="thin">
        <color auto="1"/>
      </right>
      <top style="medium">
        <color rgb="FFC62828"/>
      </top>
      <bottom style="thin">
        <color rgb="FFE0E0E0"/>
      </bottom>
      <diagonal/>
    </border>
    <border>
      <left style="thin">
        <color auto="1"/>
      </left>
      <right style="thin">
        <color rgb="FFE0E0E0"/>
      </right>
      <top/>
      <bottom style="thin">
        <color auto="1"/>
      </bottom>
      <diagonal/>
    </border>
    <border>
      <left style="thin">
        <color rgb="FFE0E0E0"/>
      </left>
      <right style="thin">
        <color rgb="FFE0E0E0"/>
      </right>
      <top/>
      <bottom style="thin">
        <color auto="1"/>
      </bottom>
      <diagonal/>
    </border>
    <border>
      <left style="thin">
        <color rgb="FFE0E0E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E0E0E0"/>
      </right>
      <top style="medium">
        <color rgb="FFE0E0E0"/>
      </top>
      <bottom style="medium">
        <color rgb="FFE0E0E0"/>
      </bottom>
      <diagonal/>
    </border>
    <border>
      <left style="thin">
        <color rgb="FFE0E0E0"/>
      </left>
      <right style="thin">
        <color rgb="FFE0E0E0"/>
      </right>
      <top style="medium">
        <color rgb="FFE0E0E0"/>
      </top>
      <bottom style="medium">
        <color rgb="FFE0E0E0"/>
      </bottom>
      <diagonal/>
    </border>
    <border>
      <left style="thin">
        <color rgb="FFE0E0E0"/>
      </left>
      <right style="thin">
        <color auto="1"/>
      </right>
      <top style="medium">
        <color rgb="FFE0E0E0"/>
      </top>
      <bottom style="medium">
        <color rgb="FFE0E0E0"/>
      </bottom>
      <diagonal/>
    </border>
    <border>
      <left style="thin">
        <color indexed="64"/>
      </left>
      <right/>
      <top/>
      <bottom/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14" fontId="3" fillId="3" borderId="1" xfId="0" applyNumberFormat="1" applyFont="1" applyFill="1" applyBorder="1"/>
    <xf numFmtId="3" fontId="3" fillId="3" borderId="1" xfId="0" applyNumberFormat="1" applyFont="1" applyFill="1" applyBorder="1"/>
    <xf numFmtId="0" fontId="5" fillId="0" borderId="0" xfId="0" applyFont="1"/>
    <xf numFmtId="0" fontId="6" fillId="4" borderId="8" xfId="0" applyFont="1" applyFill="1" applyBorder="1" applyAlignment="1">
      <alignment horizontal="center"/>
    </xf>
    <xf numFmtId="176" fontId="6" fillId="4" borderId="9" xfId="0" applyNumberFormat="1" applyFont="1" applyFill="1" applyBorder="1" applyAlignment="1">
      <alignment horizontal="right"/>
    </xf>
    <xf numFmtId="176" fontId="6" fillId="4" borderId="10" xfId="0" applyNumberFormat="1" applyFont="1" applyFill="1" applyBorder="1" applyAlignment="1">
      <alignment horizontal="right"/>
    </xf>
    <xf numFmtId="0" fontId="3" fillId="0" borderId="2" xfId="0" applyFont="1" applyBorder="1" applyAlignment="1">
      <alignment vertical="center"/>
    </xf>
    <xf numFmtId="3" fontId="3" fillId="5" borderId="3" xfId="0" applyNumberFormat="1" applyFont="1" applyFill="1" applyBorder="1" applyAlignment="1">
      <alignment horizontal="right"/>
    </xf>
    <xf numFmtId="0" fontId="3" fillId="0" borderId="11" xfId="0" applyFont="1" applyBorder="1" applyAlignment="1">
      <alignment vertical="center"/>
    </xf>
    <xf numFmtId="3" fontId="3" fillId="5" borderId="12" xfId="0" applyNumberFormat="1" applyFont="1" applyFill="1" applyBorder="1" applyAlignment="1">
      <alignment horizontal="right"/>
    </xf>
    <xf numFmtId="0" fontId="8" fillId="0" borderId="0" xfId="0" applyFont="1"/>
    <xf numFmtId="0" fontId="4" fillId="6" borderId="14" xfId="0" applyFont="1" applyFill="1" applyBorder="1" applyAlignment="1">
      <alignment vertical="center"/>
    </xf>
    <xf numFmtId="3" fontId="4" fillId="6" borderId="15" xfId="0" applyNumberFormat="1" applyFont="1" applyFill="1" applyBorder="1" applyAlignment="1">
      <alignment horizontal="right"/>
    </xf>
    <xf numFmtId="3" fontId="4" fillId="6" borderId="16" xfId="0" applyNumberFormat="1" applyFont="1" applyFill="1" applyBorder="1" applyAlignment="1">
      <alignment horizontal="righ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3" fillId="7" borderId="12" xfId="0" applyNumberFormat="1" applyFont="1" applyFill="1" applyBorder="1" applyAlignment="1">
      <alignment horizontal="right"/>
    </xf>
    <xf numFmtId="0" fontId="4" fillId="8" borderId="17" xfId="0" applyFont="1" applyFill="1" applyBorder="1" applyAlignment="1">
      <alignment vertical="center"/>
    </xf>
    <xf numFmtId="3" fontId="4" fillId="8" borderId="18" xfId="0" applyNumberFormat="1" applyFont="1" applyFill="1" applyBorder="1" applyAlignment="1">
      <alignment horizontal="right"/>
    </xf>
    <xf numFmtId="3" fontId="4" fillId="8" borderId="19" xfId="0" applyNumberFormat="1" applyFont="1" applyFill="1" applyBorder="1" applyAlignment="1">
      <alignment horizontal="right"/>
    </xf>
    <xf numFmtId="0" fontId="4" fillId="9" borderId="2" xfId="0" applyFont="1" applyFill="1" applyBorder="1" applyAlignment="1">
      <alignment vertical="center"/>
    </xf>
    <xf numFmtId="3" fontId="4" fillId="9" borderId="3" xfId="0" applyNumberFormat="1" applyFont="1" applyFill="1" applyBorder="1" applyAlignment="1">
      <alignment horizontal="right"/>
    </xf>
    <xf numFmtId="3" fontId="4" fillId="9" borderId="4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10" borderId="11" xfId="0" applyFont="1" applyFill="1" applyBorder="1" applyAlignment="1">
      <alignment vertical="center"/>
    </xf>
    <xf numFmtId="3" fontId="3" fillId="10" borderId="12" xfId="0" applyNumberFormat="1" applyFont="1" applyFill="1" applyBorder="1" applyAlignment="1">
      <alignment horizontal="right"/>
    </xf>
    <xf numFmtId="3" fontId="3" fillId="10" borderId="13" xfId="0" applyNumberFormat="1" applyFont="1" applyFill="1" applyBorder="1" applyAlignment="1">
      <alignment horizontal="right"/>
    </xf>
    <xf numFmtId="0" fontId="4" fillId="11" borderId="23" xfId="0" applyFont="1" applyFill="1" applyBorder="1" applyAlignment="1">
      <alignment vertical="center"/>
    </xf>
    <xf numFmtId="3" fontId="4" fillId="11" borderId="24" xfId="0" applyNumberFormat="1" applyFont="1" applyFill="1" applyBorder="1" applyAlignment="1">
      <alignment horizontal="right"/>
    </xf>
    <xf numFmtId="3" fontId="4" fillId="11" borderId="25" xfId="0" applyNumberFormat="1" applyFont="1" applyFill="1" applyBorder="1" applyAlignment="1">
      <alignment horizontal="right"/>
    </xf>
    <xf numFmtId="0" fontId="3" fillId="12" borderId="20" xfId="0" applyFont="1" applyFill="1" applyBorder="1" applyAlignment="1">
      <alignment vertical="center"/>
    </xf>
    <xf numFmtId="3" fontId="3" fillId="12" borderId="21" xfId="0" applyNumberFormat="1" applyFont="1" applyFill="1" applyBorder="1" applyAlignment="1">
      <alignment horizontal="right"/>
    </xf>
    <xf numFmtId="3" fontId="3" fillId="12" borderId="22" xfId="0" applyNumberFormat="1" applyFont="1" applyFill="1" applyBorder="1" applyAlignment="1">
      <alignment horizontal="right"/>
    </xf>
    <xf numFmtId="3" fontId="3" fillId="0" borderId="0" xfId="0" applyNumberFormat="1" applyFont="1"/>
    <xf numFmtId="176" fontId="3" fillId="0" borderId="0" xfId="0" applyNumberFormat="1" applyFont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7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right"/>
    </xf>
    <xf numFmtId="0" fontId="9" fillId="7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right"/>
    </xf>
    <xf numFmtId="3" fontId="3" fillId="5" borderId="27" xfId="0" applyNumberFormat="1" applyFont="1" applyFill="1" applyBorder="1" applyAlignment="1">
      <alignment horizontal="right"/>
    </xf>
    <xf numFmtId="0" fontId="3" fillId="0" borderId="26" xfId="0" applyFont="1" applyBorder="1"/>
    <xf numFmtId="3" fontId="3" fillId="5" borderId="28" xfId="0" applyNumberFormat="1" applyFont="1" applyFill="1" applyBorder="1" applyAlignment="1">
      <alignment horizontal="right"/>
    </xf>
    <xf numFmtId="3" fontId="3" fillId="7" borderId="27" xfId="0" applyNumberFormat="1" applyFont="1" applyFill="1" applyBorder="1" applyAlignment="1">
      <alignment horizontal="right"/>
    </xf>
    <xf numFmtId="3" fontId="3" fillId="7" borderId="28" xfId="0" applyNumberFormat="1" applyFont="1" applyFill="1" applyBorder="1" applyAlignment="1">
      <alignment horizontal="right"/>
    </xf>
  </cellXfs>
  <cellStyles count="1">
    <cellStyle name="標準" xfId="0" builtinId="0"/>
  </cellStyles>
  <dxfs count="4">
    <dxf>
      <font>
        <color rgb="FFC62828"/>
      </font>
      <fill>
        <patternFill patternType="solid">
          <fgColor indexed="64"/>
          <bgColor rgb="FFFFCDD2"/>
        </patternFill>
      </fill>
    </dxf>
    <dxf>
      <font>
        <b/>
        <i val="0"/>
        <color rgb="FFFFFFFF"/>
      </font>
      <fill>
        <patternFill patternType="solid">
          <fgColor indexed="64"/>
          <bgColor rgb="FFF44336"/>
        </patternFill>
      </fill>
    </dxf>
    <dxf>
      <font>
        <color rgb="FF2E7D32"/>
      </font>
    </dxf>
    <dxf>
      <font>
        <color rgb="FFC6282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期末残高推移と最低残高ライン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資金繰り表_改善版!$A$32</c:f>
              <c:strCache>
                <c:ptCount val="1"/>
                <c:pt idx="0">
                  <c:v>期末残高</c:v>
                </c:pt>
              </c:strCache>
            </c:strRef>
          </c:tx>
          <c:spPr>
            <a:ln w="31750" cap="rnd">
              <a:solidFill>
                <a:srgbClr val="3F51B5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資金繰り表_改善版!$B$31:$N$31</c:f>
              <c:strCache>
                <c:ptCount val="13"/>
                <c:pt idx="0">
                  <c:v>第1週</c:v>
                </c:pt>
                <c:pt idx="1">
                  <c:v>第2週</c:v>
                </c:pt>
                <c:pt idx="2">
                  <c:v>第3週</c:v>
                </c:pt>
                <c:pt idx="3">
                  <c:v>第4週</c:v>
                </c:pt>
                <c:pt idx="4">
                  <c:v>第5週</c:v>
                </c:pt>
                <c:pt idx="5">
                  <c:v>第6週</c:v>
                </c:pt>
                <c:pt idx="6">
                  <c:v>第7週</c:v>
                </c:pt>
                <c:pt idx="7">
                  <c:v>第8週</c:v>
                </c:pt>
                <c:pt idx="8">
                  <c:v>第9週</c:v>
                </c:pt>
                <c:pt idx="9">
                  <c:v>第10週</c:v>
                </c:pt>
                <c:pt idx="10">
                  <c:v>第11週</c:v>
                </c:pt>
                <c:pt idx="11">
                  <c:v>第12週</c:v>
                </c:pt>
                <c:pt idx="12">
                  <c:v>第13週</c:v>
                </c:pt>
              </c:strCache>
            </c:strRef>
          </c:cat>
          <c:val>
            <c:numRef>
              <c:f>資金繰り表_改善版!$B$32:$N$32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8-4333-8639-25007FE7D2E0}"/>
            </c:ext>
          </c:extLst>
        </c:ser>
        <c:ser>
          <c:idx val="1"/>
          <c:order val="1"/>
          <c:tx>
            <c:strRef>
              <c:f>資金繰り表_改善版!$A$33</c:f>
              <c:strCache>
                <c:ptCount val="1"/>
                <c:pt idx="0">
                  <c:v>最低残高ライン</c:v>
                </c:pt>
              </c:strCache>
            </c:strRef>
          </c:tx>
          <c:spPr>
            <a:ln w="25400" cap="rnd">
              <a:solidFill>
                <a:srgbClr val="F4433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資金繰り表_改善版!$B$31:$N$31</c:f>
              <c:strCache>
                <c:ptCount val="13"/>
                <c:pt idx="0">
                  <c:v>第1週</c:v>
                </c:pt>
                <c:pt idx="1">
                  <c:v>第2週</c:v>
                </c:pt>
                <c:pt idx="2">
                  <c:v>第3週</c:v>
                </c:pt>
                <c:pt idx="3">
                  <c:v>第4週</c:v>
                </c:pt>
                <c:pt idx="4">
                  <c:v>第5週</c:v>
                </c:pt>
                <c:pt idx="5">
                  <c:v>第6週</c:v>
                </c:pt>
                <c:pt idx="6">
                  <c:v>第7週</c:v>
                </c:pt>
                <c:pt idx="7">
                  <c:v>第8週</c:v>
                </c:pt>
                <c:pt idx="8">
                  <c:v>第9週</c:v>
                </c:pt>
                <c:pt idx="9">
                  <c:v>第10週</c:v>
                </c:pt>
                <c:pt idx="10">
                  <c:v>第11週</c:v>
                </c:pt>
                <c:pt idx="11">
                  <c:v>第12週</c:v>
                </c:pt>
                <c:pt idx="12">
                  <c:v>第13週</c:v>
                </c:pt>
              </c:strCache>
            </c:strRef>
          </c:cat>
          <c:val>
            <c:numRef>
              <c:f>資金繰り表_改善版!$B$33:$N$33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8-4333-8639-25007FE7D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6410640"/>
        <c:axId val="1246413040"/>
      </c:lineChart>
      <c:catAx>
        <c:axId val="124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6413040"/>
        <c:crosses val="autoZero"/>
        <c:auto val="1"/>
        <c:lblAlgn val="ctr"/>
        <c:lblOffset val="100"/>
        <c:noMultiLvlLbl val="0"/>
      </c:catAx>
      <c:valAx>
        <c:axId val="124641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641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14</xdr:col>
      <xdr:colOff>0</xdr:colOff>
      <xdr:row>50</xdr:row>
      <xdr:rowOff>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01188B-8275-4C81-1FEE-7BB946C0F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0D7A-3F69-4375-9163-65518B335920}">
  <sheetPr>
    <tabColor rgb="FF00B050"/>
  </sheetPr>
  <dimension ref="A1:P50"/>
  <sheetViews>
    <sheetView tabSelected="1" workbookViewId="0">
      <selection sqref="A1:N1"/>
    </sheetView>
  </sheetViews>
  <sheetFormatPr defaultRowHeight="13.5" x14ac:dyDescent="0.15"/>
  <cols>
    <col min="1" max="1" width="30" customWidth="1"/>
    <col min="2" max="14" width="14.125" customWidth="1"/>
    <col min="15" max="15" width="3.375" customWidth="1"/>
    <col min="16" max="16" width="58.375" customWidth="1"/>
  </cols>
  <sheetData>
    <row r="1" spans="1:16" ht="35.1" customHeight="1" x14ac:dyDescent="0.6">
      <c r="A1" s="46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  <c r="P1" s="1"/>
    </row>
    <row r="2" spans="1:16" ht="9.9499999999999993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4.95" customHeight="1" thickBot="1" x14ac:dyDescent="0.55000000000000004">
      <c r="A3" s="2" t="s">
        <v>20</v>
      </c>
      <c r="B3" s="3"/>
      <c r="C3" s="1"/>
      <c r="D3" s="2" t="s">
        <v>21</v>
      </c>
      <c r="E3" s="4"/>
      <c r="F3" s="1"/>
      <c r="G3" s="2" t="s">
        <v>22</v>
      </c>
      <c r="H3" s="4"/>
      <c r="I3" s="1"/>
      <c r="J3" s="1"/>
      <c r="K3" s="1"/>
      <c r="L3" s="1"/>
      <c r="M3" s="1"/>
      <c r="N3" s="1"/>
      <c r="O3" s="1"/>
      <c r="P3" s="5" t="s">
        <v>25</v>
      </c>
    </row>
    <row r="4" spans="1:16" ht="9.9499999999999993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4.95" customHeight="1" thickBot="1" x14ac:dyDescent="0.45">
      <c r="A5" s="6" t="s">
        <v>0</v>
      </c>
      <c r="B5" s="7" t="str">
        <f>IF(ISBLANK($B$3),"第1週",$B$3+0)</f>
        <v>第1週</v>
      </c>
      <c r="C5" s="7" t="str">
        <f>IF(ISBLANK($B$3),"第2週",$B$3+7)</f>
        <v>第2週</v>
      </c>
      <c r="D5" s="7" t="str">
        <f>IF(ISBLANK($B$3),"第3週",$B$3+14)</f>
        <v>第3週</v>
      </c>
      <c r="E5" s="7" t="str">
        <f>IF(ISBLANK($B$3),"第4週",$B$3+21)</f>
        <v>第4週</v>
      </c>
      <c r="F5" s="7" t="str">
        <f>IF(ISBLANK($B$3),"第5週",$B$3+28)</f>
        <v>第5週</v>
      </c>
      <c r="G5" s="7" t="str">
        <f>IF(ISBLANK($B$3),"第6週",$B$3+35)</f>
        <v>第6週</v>
      </c>
      <c r="H5" s="7" t="str">
        <f>IF(ISBLANK($B$3),"第7週",$B$3+42)</f>
        <v>第7週</v>
      </c>
      <c r="I5" s="7" t="str">
        <f>IF(ISBLANK($B$3),"第8週",$B$3+49)</f>
        <v>第8週</v>
      </c>
      <c r="J5" s="7" t="str">
        <f>IF(ISBLANK($B$3),"第9週",$B$3+56)</f>
        <v>第9週</v>
      </c>
      <c r="K5" s="7" t="str">
        <f>IF(ISBLANK($B$3),"第10週",$B$3+63)</f>
        <v>第10週</v>
      </c>
      <c r="L5" s="7" t="str">
        <f>IF(ISBLANK($B$3),"第11週",$B$3+70)</f>
        <v>第11週</v>
      </c>
      <c r="M5" s="7" t="str">
        <f>IF(ISBLANK($B$3),"第12週",$B$3+77)</f>
        <v>第12週</v>
      </c>
      <c r="N5" s="8" t="str">
        <f>IF(ISBLANK($B$3),"第13週",$B$3+84)</f>
        <v>第13週</v>
      </c>
      <c r="O5" s="1"/>
      <c r="P5" s="1" t="s">
        <v>26</v>
      </c>
    </row>
    <row r="6" spans="1:16" ht="21.95" customHeight="1" x14ac:dyDescent="0.4">
      <c r="A6" s="48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1"/>
      <c r="P6" s="1" t="s">
        <v>27</v>
      </c>
    </row>
    <row r="7" spans="1:16" ht="21.95" customHeight="1" x14ac:dyDescent="0.4">
      <c r="A7" s="9" t="s">
        <v>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54">
        <v>0</v>
      </c>
      <c r="O7" s="55"/>
      <c r="P7" s="1" t="s">
        <v>28</v>
      </c>
    </row>
    <row r="8" spans="1:16" ht="21.95" customHeight="1" x14ac:dyDescent="0.4">
      <c r="A8" s="9" t="s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54">
        <v>0</v>
      </c>
      <c r="O8" s="55"/>
      <c r="P8" s="1" t="s">
        <v>29</v>
      </c>
    </row>
    <row r="9" spans="1:16" ht="21.95" customHeight="1" x14ac:dyDescent="0.4">
      <c r="A9" s="9" t="s">
        <v>23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54">
        <v>0</v>
      </c>
      <c r="O9" s="55"/>
      <c r="P9" s="1" t="s">
        <v>30</v>
      </c>
    </row>
    <row r="10" spans="1:16" ht="21.95" customHeight="1" x14ac:dyDescent="0.4">
      <c r="A10" s="9" t="s">
        <v>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54">
        <v>0</v>
      </c>
      <c r="O10" s="55"/>
      <c r="P10" s="1"/>
    </row>
    <row r="11" spans="1:16" ht="21.95" customHeight="1" thickBot="1" x14ac:dyDescent="0.45">
      <c r="A11" s="11" t="s">
        <v>5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56">
        <v>0</v>
      </c>
      <c r="O11" s="55"/>
      <c r="P11" s="13" t="s">
        <v>31</v>
      </c>
    </row>
    <row r="12" spans="1:16" ht="21.95" customHeight="1" x14ac:dyDescent="0.4">
      <c r="A12" s="14" t="s">
        <v>6</v>
      </c>
      <c r="B12" s="15">
        <f t="shared" ref="B12:N12" si="0">SUM(B7:B11)</f>
        <v>0</v>
      </c>
      <c r="C12" s="15">
        <f t="shared" si="0"/>
        <v>0</v>
      </c>
      <c r="D12" s="15">
        <f t="shared" si="0"/>
        <v>0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6">
        <f t="shared" si="0"/>
        <v>0</v>
      </c>
      <c r="O12" s="1"/>
      <c r="P12" s="1" t="s">
        <v>32</v>
      </c>
    </row>
    <row r="13" spans="1:16" ht="18.75" x14ac:dyDescent="0.4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"/>
      <c r="P13" s="1" t="s">
        <v>33</v>
      </c>
    </row>
    <row r="14" spans="1:16" ht="21.95" customHeight="1" x14ac:dyDescent="0.4">
      <c r="A14" s="51" t="s">
        <v>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  <c r="O14" s="1"/>
      <c r="P14" s="1" t="s">
        <v>34</v>
      </c>
    </row>
    <row r="15" spans="1:16" ht="21.95" customHeight="1" x14ac:dyDescent="0.4">
      <c r="A15" s="9" t="s">
        <v>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57">
        <v>0</v>
      </c>
      <c r="O15" s="55"/>
      <c r="P15" s="1"/>
    </row>
    <row r="16" spans="1:16" ht="21.95" customHeight="1" x14ac:dyDescent="0.4">
      <c r="A16" s="9" t="s">
        <v>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57">
        <v>0</v>
      </c>
      <c r="O16" s="55"/>
      <c r="P16" s="21" t="s">
        <v>35</v>
      </c>
    </row>
    <row r="17" spans="1:16" ht="21.95" customHeight="1" x14ac:dyDescent="0.4">
      <c r="A17" s="9" t="s">
        <v>10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57">
        <v>0</v>
      </c>
      <c r="O17" s="55"/>
      <c r="P17" s="1"/>
    </row>
    <row r="18" spans="1:16" ht="21.95" customHeight="1" x14ac:dyDescent="0.4">
      <c r="A18" s="9" t="s">
        <v>11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57">
        <v>0</v>
      </c>
      <c r="O18" s="55"/>
      <c r="P18" s="22" t="s">
        <v>36</v>
      </c>
    </row>
    <row r="19" spans="1:16" ht="21.95" customHeight="1" x14ac:dyDescent="0.4">
      <c r="A19" s="9" t="s">
        <v>12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57">
        <v>0</v>
      </c>
      <c r="O19" s="55"/>
      <c r="P19" s="23" t="s">
        <v>37</v>
      </c>
    </row>
    <row r="20" spans="1:16" ht="21.95" customHeight="1" x14ac:dyDescent="0.4">
      <c r="A20" s="9" t="s">
        <v>13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57">
        <v>0</v>
      </c>
      <c r="O20" s="55"/>
      <c r="P20" s="24" t="s">
        <v>38</v>
      </c>
    </row>
    <row r="21" spans="1:16" ht="21.95" customHeight="1" x14ac:dyDescent="0.4">
      <c r="A21" s="9" t="s">
        <v>14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57">
        <v>0</v>
      </c>
      <c r="O21" s="55"/>
      <c r="P21" s="25" t="s">
        <v>39</v>
      </c>
    </row>
    <row r="22" spans="1:16" ht="21.95" customHeight="1" thickBot="1" x14ac:dyDescent="0.45">
      <c r="A22" s="11" t="s">
        <v>15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58">
        <v>0</v>
      </c>
      <c r="O22" s="55"/>
      <c r="P22" s="1"/>
    </row>
    <row r="23" spans="1:16" ht="21.95" customHeight="1" x14ac:dyDescent="0.4">
      <c r="A23" s="27" t="s">
        <v>16</v>
      </c>
      <c r="B23" s="28">
        <f t="shared" ref="B23:N23" si="1">SUM(B15:B22)</f>
        <v>0</v>
      </c>
      <c r="C23" s="28">
        <f t="shared" si="1"/>
        <v>0</v>
      </c>
      <c r="D23" s="28">
        <f t="shared" si="1"/>
        <v>0</v>
      </c>
      <c r="E23" s="28">
        <f t="shared" si="1"/>
        <v>0</v>
      </c>
      <c r="F23" s="28">
        <f t="shared" si="1"/>
        <v>0</v>
      </c>
      <c r="G23" s="28">
        <f t="shared" si="1"/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  <c r="M23" s="28">
        <f t="shared" si="1"/>
        <v>0</v>
      </c>
      <c r="N23" s="29">
        <f t="shared" si="1"/>
        <v>0</v>
      </c>
      <c r="O23" s="1"/>
      <c r="P23" s="1"/>
    </row>
    <row r="24" spans="1:16" ht="8.1" customHeight="1" x14ac:dyDescent="0.4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"/>
      <c r="P24" s="1"/>
    </row>
    <row r="25" spans="1:16" ht="24.95" customHeight="1" x14ac:dyDescent="0.4">
      <c r="A25" s="30" t="s">
        <v>24</v>
      </c>
      <c r="B25" s="31">
        <f t="shared" ref="B25:N25" si="2">B12-B23</f>
        <v>0</v>
      </c>
      <c r="C25" s="31">
        <f t="shared" si="2"/>
        <v>0</v>
      </c>
      <c r="D25" s="31">
        <f t="shared" si="2"/>
        <v>0</v>
      </c>
      <c r="E25" s="31">
        <f t="shared" si="2"/>
        <v>0</v>
      </c>
      <c r="F25" s="31">
        <f t="shared" si="2"/>
        <v>0</v>
      </c>
      <c r="G25" s="31">
        <f t="shared" si="2"/>
        <v>0</v>
      </c>
      <c r="H25" s="31">
        <f t="shared" si="2"/>
        <v>0</v>
      </c>
      <c r="I25" s="31">
        <f t="shared" si="2"/>
        <v>0</v>
      </c>
      <c r="J25" s="31">
        <f t="shared" si="2"/>
        <v>0</v>
      </c>
      <c r="K25" s="31">
        <f t="shared" si="2"/>
        <v>0</v>
      </c>
      <c r="L25" s="31">
        <f t="shared" si="2"/>
        <v>0</v>
      </c>
      <c r="M25" s="31">
        <f t="shared" si="2"/>
        <v>0</v>
      </c>
      <c r="N25" s="32">
        <f t="shared" si="2"/>
        <v>0</v>
      </c>
      <c r="O25" s="1"/>
      <c r="P25" s="1"/>
    </row>
    <row r="26" spans="1:16" ht="8.1" customHeight="1" x14ac:dyDescent="0.4">
      <c r="A26" s="9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1"/>
      <c r="P26" s="1"/>
    </row>
    <row r="27" spans="1:16" ht="24.95" customHeight="1" thickBot="1" x14ac:dyDescent="0.45">
      <c r="A27" s="35" t="s">
        <v>17</v>
      </c>
      <c r="B27" s="36">
        <f>$E$3</f>
        <v>0</v>
      </c>
      <c r="C27" s="36">
        <f t="shared" ref="C27:N27" si="3">B28</f>
        <v>0</v>
      </c>
      <c r="D27" s="36">
        <f t="shared" si="3"/>
        <v>0</v>
      </c>
      <c r="E27" s="36">
        <f t="shared" si="3"/>
        <v>0</v>
      </c>
      <c r="F27" s="36">
        <f t="shared" si="3"/>
        <v>0</v>
      </c>
      <c r="G27" s="36">
        <f t="shared" si="3"/>
        <v>0</v>
      </c>
      <c r="H27" s="36">
        <f t="shared" si="3"/>
        <v>0</v>
      </c>
      <c r="I27" s="36">
        <f t="shared" si="3"/>
        <v>0</v>
      </c>
      <c r="J27" s="36">
        <f t="shared" si="3"/>
        <v>0</v>
      </c>
      <c r="K27" s="36">
        <f t="shared" si="3"/>
        <v>0</v>
      </c>
      <c r="L27" s="36">
        <f t="shared" si="3"/>
        <v>0</v>
      </c>
      <c r="M27" s="36">
        <f t="shared" si="3"/>
        <v>0</v>
      </c>
      <c r="N27" s="37">
        <f t="shared" si="3"/>
        <v>0</v>
      </c>
      <c r="O27" s="1"/>
      <c r="P27" s="1"/>
    </row>
    <row r="28" spans="1:16" ht="24.95" customHeight="1" thickBot="1" x14ac:dyDescent="0.45">
      <c r="A28" s="38" t="s">
        <v>18</v>
      </c>
      <c r="B28" s="39">
        <f t="shared" ref="B28:N28" si="4">B27+B25</f>
        <v>0</v>
      </c>
      <c r="C28" s="39">
        <f t="shared" si="4"/>
        <v>0</v>
      </c>
      <c r="D28" s="39">
        <f t="shared" si="4"/>
        <v>0</v>
      </c>
      <c r="E28" s="39">
        <f t="shared" si="4"/>
        <v>0</v>
      </c>
      <c r="F28" s="39">
        <f t="shared" si="4"/>
        <v>0</v>
      </c>
      <c r="G28" s="39">
        <f t="shared" si="4"/>
        <v>0</v>
      </c>
      <c r="H28" s="39">
        <f t="shared" si="4"/>
        <v>0</v>
      </c>
      <c r="I28" s="39">
        <f t="shared" si="4"/>
        <v>0</v>
      </c>
      <c r="J28" s="39">
        <f t="shared" si="4"/>
        <v>0</v>
      </c>
      <c r="K28" s="39">
        <f t="shared" si="4"/>
        <v>0</v>
      </c>
      <c r="L28" s="39">
        <f t="shared" si="4"/>
        <v>0</v>
      </c>
      <c r="M28" s="39">
        <f t="shared" si="4"/>
        <v>0</v>
      </c>
      <c r="N28" s="40">
        <f t="shared" si="4"/>
        <v>0</v>
      </c>
      <c r="O28" s="1"/>
      <c r="P28" s="1"/>
    </row>
    <row r="29" spans="1:16" ht="24.95" customHeight="1" x14ac:dyDescent="0.4">
      <c r="A29" s="41" t="s">
        <v>19</v>
      </c>
      <c r="B29" s="42">
        <f t="shared" ref="B29:N29" si="5">B28-$H$3</f>
        <v>0</v>
      </c>
      <c r="C29" s="42">
        <f t="shared" si="5"/>
        <v>0</v>
      </c>
      <c r="D29" s="42">
        <f t="shared" si="5"/>
        <v>0</v>
      </c>
      <c r="E29" s="42">
        <f t="shared" si="5"/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42">
        <f t="shared" si="5"/>
        <v>0</v>
      </c>
      <c r="J29" s="42">
        <f t="shared" si="5"/>
        <v>0</v>
      </c>
      <c r="K29" s="42">
        <f t="shared" si="5"/>
        <v>0</v>
      </c>
      <c r="L29" s="42">
        <f t="shared" si="5"/>
        <v>0</v>
      </c>
      <c r="M29" s="42">
        <f t="shared" si="5"/>
        <v>0</v>
      </c>
      <c r="N29" s="43">
        <f t="shared" si="5"/>
        <v>0</v>
      </c>
      <c r="O29" s="1"/>
      <c r="P29" s="1"/>
    </row>
    <row r="30" spans="1:16" ht="18.75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8.75" x14ac:dyDescent="0.4">
      <c r="A31" s="1"/>
      <c r="B31" s="45" t="str">
        <f t="shared" ref="B31:N31" si="6">B5</f>
        <v>第1週</v>
      </c>
      <c r="C31" s="45" t="str">
        <f t="shared" si="6"/>
        <v>第2週</v>
      </c>
      <c r="D31" s="45" t="str">
        <f t="shared" si="6"/>
        <v>第3週</v>
      </c>
      <c r="E31" s="45" t="str">
        <f t="shared" si="6"/>
        <v>第4週</v>
      </c>
      <c r="F31" s="45" t="str">
        <f t="shared" si="6"/>
        <v>第5週</v>
      </c>
      <c r="G31" s="45" t="str">
        <f t="shared" si="6"/>
        <v>第6週</v>
      </c>
      <c r="H31" s="45" t="str">
        <f t="shared" si="6"/>
        <v>第7週</v>
      </c>
      <c r="I31" s="45" t="str">
        <f t="shared" si="6"/>
        <v>第8週</v>
      </c>
      <c r="J31" s="45" t="str">
        <f t="shared" si="6"/>
        <v>第9週</v>
      </c>
      <c r="K31" s="45" t="str">
        <f t="shared" si="6"/>
        <v>第10週</v>
      </c>
      <c r="L31" s="45" t="str">
        <f t="shared" si="6"/>
        <v>第11週</v>
      </c>
      <c r="M31" s="45" t="str">
        <f t="shared" si="6"/>
        <v>第12週</v>
      </c>
      <c r="N31" s="45" t="str">
        <f t="shared" si="6"/>
        <v>第13週</v>
      </c>
      <c r="O31" s="1"/>
      <c r="P31" s="1"/>
    </row>
    <row r="32" spans="1:16" ht="18.75" x14ac:dyDescent="0.4">
      <c r="A32" s="1" t="s">
        <v>18</v>
      </c>
      <c r="B32" s="44">
        <f t="shared" ref="B32:N32" si="7">B28</f>
        <v>0</v>
      </c>
      <c r="C32" s="44">
        <f t="shared" si="7"/>
        <v>0</v>
      </c>
      <c r="D32" s="44">
        <f t="shared" si="7"/>
        <v>0</v>
      </c>
      <c r="E32" s="44">
        <f t="shared" si="7"/>
        <v>0</v>
      </c>
      <c r="F32" s="44">
        <f t="shared" si="7"/>
        <v>0</v>
      </c>
      <c r="G32" s="44">
        <f t="shared" si="7"/>
        <v>0</v>
      </c>
      <c r="H32" s="44">
        <f t="shared" si="7"/>
        <v>0</v>
      </c>
      <c r="I32" s="44">
        <f t="shared" si="7"/>
        <v>0</v>
      </c>
      <c r="J32" s="44">
        <f t="shared" si="7"/>
        <v>0</v>
      </c>
      <c r="K32" s="44">
        <f t="shared" si="7"/>
        <v>0</v>
      </c>
      <c r="L32" s="44">
        <f t="shared" si="7"/>
        <v>0</v>
      </c>
      <c r="M32" s="44">
        <f t="shared" si="7"/>
        <v>0</v>
      </c>
      <c r="N32" s="44">
        <f t="shared" si="7"/>
        <v>0</v>
      </c>
      <c r="O32" s="1"/>
      <c r="P32" s="1"/>
    </row>
    <row r="33" spans="1:16" ht="18.75" x14ac:dyDescent="0.4">
      <c r="A33" s="1" t="s">
        <v>40</v>
      </c>
      <c r="B33" s="44">
        <f t="shared" ref="B33:N33" si="8">$H$3</f>
        <v>0</v>
      </c>
      <c r="C33" s="44">
        <f t="shared" si="8"/>
        <v>0</v>
      </c>
      <c r="D33" s="44">
        <f t="shared" si="8"/>
        <v>0</v>
      </c>
      <c r="E33" s="44">
        <f t="shared" si="8"/>
        <v>0</v>
      </c>
      <c r="F33" s="44">
        <f t="shared" si="8"/>
        <v>0</v>
      </c>
      <c r="G33" s="44">
        <f t="shared" si="8"/>
        <v>0</v>
      </c>
      <c r="H33" s="44">
        <f t="shared" si="8"/>
        <v>0</v>
      </c>
      <c r="I33" s="44">
        <f t="shared" si="8"/>
        <v>0</v>
      </c>
      <c r="J33" s="44">
        <f t="shared" si="8"/>
        <v>0</v>
      </c>
      <c r="K33" s="44">
        <f t="shared" si="8"/>
        <v>0</v>
      </c>
      <c r="L33" s="44">
        <f t="shared" si="8"/>
        <v>0</v>
      </c>
      <c r="M33" s="44">
        <f t="shared" si="8"/>
        <v>0</v>
      </c>
      <c r="N33" s="44">
        <f t="shared" si="8"/>
        <v>0</v>
      </c>
      <c r="O33" s="1"/>
      <c r="P33" s="1"/>
    </row>
    <row r="34" spans="1:16" ht="18.75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8.75" x14ac:dyDescent="0.4">
      <c r="O35" s="1"/>
      <c r="P35" s="1"/>
    </row>
    <row r="36" spans="1:16" ht="18.75" x14ac:dyDescent="0.4">
      <c r="O36" s="1"/>
      <c r="P36" s="1"/>
    </row>
    <row r="37" spans="1:16" ht="18.75" x14ac:dyDescent="0.4">
      <c r="O37" s="1"/>
      <c r="P37" s="1"/>
    </row>
    <row r="38" spans="1:16" ht="18.75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8.75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8.75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8.75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8.7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8.7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8.7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8.7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8.7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8.75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8.7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8.75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8.75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</sheetData>
  <mergeCells count="3">
    <mergeCell ref="A1:N1"/>
    <mergeCell ref="A6:N6"/>
    <mergeCell ref="A14:N14"/>
  </mergeCells>
  <phoneticPr fontId="1"/>
  <conditionalFormatting sqref="B25:N25">
    <cfRule type="expression" dxfId="3" priority="3">
      <formula>B25&lt;0</formula>
    </cfRule>
    <cfRule type="expression" dxfId="2" priority="4">
      <formula>B25&gt;0</formula>
    </cfRule>
  </conditionalFormatting>
  <conditionalFormatting sqref="B28:N28">
    <cfRule type="expression" dxfId="1" priority="1">
      <formula>B28&lt;$H$3</formula>
    </cfRule>
  </conditionalFormatting>
  <conditionalFormatting sqref="B29:N29">
    <cfRule type="expression" dxfId="0" priority="2">
      <formula>B29&lt;0</formula>
    </cfRule>
  </conditionalFormatting>
  <pageMargins left="0.7" right="0.7" top="0.75" bottom="0.75" header="0.3" footer="0.3"/>
  <pageSetup paperSize="9" scale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5DE1-7015-4F39-9F2D-4353092930B3}">
  <sheetPr>
    <tabColor rgb="FFFFC000"/>
  </sheetPr>
  <dimension ref="A1:A19"/>
  <sheetViews>
    <sheetView workbookViewId="0">
      <selection activeCell="J12" sqref="J12"/>
    </sheetView>
  </sheetViews>
  <sheetFormatPr defaultRowHeight="13.5" x14ac:dyDescent="0.15"/>
  <sheetData>
    <row r="1" spans="1:1" ht="24" x14ac:dyDescent="0.5">
      <c r="A1" s="5" t="s">
        <v>25</v>
      </c>
    </row>
    <row r="2" spans="1:1" ht="18.75" x14ac:dyDescent="0.4">
      <c r="A2" s="1"/>
    </row>
    <row r="3" spans="1:1" ht="18.75" x14ac:dyDescent="0.4">
      <c r="A3" s="1" t="s">
        <v>26</v>
      </c>
    </row>
    <row r="4" spans="1:1" ht="18.75" x14ac:dyDescent="0.4">
      <c r="A4" s="1" t="s">
        <v>27</v>
      </c>
    </row>
    <row r="5" spans="1:1" ht="18.75" x14ac:dyDescent="0.4">
      <c r="A5" s="1" t="s">
        <v>28</v>
      </c>
    </row>
    <row r="6" spans="1:1" ht="18.75" x14ac:dyDescent="0.4">
      <c r="A6" s="1" t="s">
        <v>29</v>
      </c>
    </row>
    <row r="7" spans="1:1" ht="18.75" x14ac:dyDescent="0.4">
      <c r="A7" s="1" t="s">
        <v>30</v>
      </c>
    </row>
    <row r="8" spans="1:1" ht="18.75" x14ac:dyDescent="0.4">
      <c r="A8" s="1"/>
    </row>
    <row r="9" spans="1:1" ht="18" x14ac:dyDescent="0.35">
      <c r="A9" s="13" t="s">
        <v>31</v>
      </c>
    </row>
    <row r="10" spans="1:1" ht="18.75" x14ac:dyDescent="0.4">
      <c r="A10" s="1" t="s">
        <v>32</v>
      </c>
    </row>
    <row r="11" spans="1:1" ht="18.75" x14ac:dyDescent="0.4">
      <c r="A11" s="1" t="s">
        <v>33</v>
      </c>
    </row>
    <row r="12" spans="1:1" ht="18.75" x14ac:dyDescent="0.4">
      <c r="A12" s="1" t="s">
        <v>34</v>
      </c>
    </row>
    <row r="13" spans="1:1" ht="18.75" x14ac:dyDescent="0.4">
      <c r="A13" s="1"/>
    </row>
    <row r="14" spans="1:1" ht="19.5" x14ac:dyDescent="0.4">
      <c r="A14" s="21" t="s">
        <v>35</v>
      </c>
    </row>
    <row r="15" spans="1:1" ht="18.75" x14ac:dyDescent="0.4">
      <c r="A15" s="1"/>
    </row>
    <row r="16" spans="1:1" ht="18.75" x14ac:dyDescent="0.4">
      <c r="A16" s="22" t="s">
        <v>36</v>
      </c>
    </row>
    <row r="17" spans="1:1" ht="18.75" x14ac:dyDescent="0.4">
      <c r="A17" s="23" t="s">
        <v>37</v>
      </c>
    </row>
    <row r="18" spans="1:1" ht="18.75" x14ac:dyDescent="0.4">
      <c r="A18" s="24" t="s">
        <v>38</v>
      </c>
    </row>
    <row r="19" spans="1:1" ht="18.75" x14ac:dyDescent="0.4">
      <c r="A19" s="25" t="s">
        <v>39</v>
      </c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a6ec444-ebf7-4b97-99bb-c8a24dc29d16}" enabled="0" method="" siteId="{aa6ec444-ebf7-4b97-99bb-c8a24dc29d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資金繰り表_改善版</vt:lpstr>
      <vt:lpstr>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高橋 勇成</cp:lastModifiedBy>
  <dcterms:created xsi:type="dcterms:W3CDTF">2026-02-17T07:25:34Z</dcterms:created>
  <dcterms:modified xsi:type="dcterms:W3CDTF">2026-06-16T01:44:12Z</dcterms:modified>
</cp:coreProperties>
</file>